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30" yWindow="420" windowWidth="12120" windowHeight="7935" activeTab="1"/>
  </bookViews>
  <sheets>
    <sheet name="Sostenimiento 2" sheetId="2" r:id="rId1"/>
    <sheet name="Sostenimiento 1" sheetId="1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J16" i="2"/>
  <c r="I16"/>
  <c r="H16"/>
  <c r="G16"/>
  <c r="F16"/>
  <c r="E16"/>
  <c r="D16"/>
  <c r="C16"/>
  <c r="N15"/>
  <c r="M15"/>
  <c r="L15"/>
  <c r="K15"/>
  <c r="N14"/>
  <c r="M14"/>
  <c r="L14"/>
  <c r="K14"/>
  <c r="N13"/>
  <c r="M13"/>
  <c r="L13"/>
  <c r="K13"/>
  <c r="N12"/>
  <c r="M12"/>
  <c r="L12"/>
  <c r="K12"/>
  <c r="N11"/>
  <c r="N16" s="1"/>
  <c r="M11"/>
  <c r="M16" s="1"/>
  <c r="L11"/>
  <c r="L16" s="1"/>
  <c r="K11"/>
  <c r="K16" s="1"/>
  <c r="F11" i="1"/>
  <c r="F12"/>
  <c r="F13"/>
  <c r="D14"/>
  <c r="E14"/>
  <c r="F14"/>
  <c r="G14"/>
  <c r="H14"/>
  <c r="I14"/>
  <c r="F15"/>
  <c r="F16"/>
  <c r="F17"/>
  <c r="D18"/>
  <c r="E18"/>
  <c r="F18"/>
  <c r="G18"/>
  <c r="H18"/>
  <c r="I18"/>
  <c r="F19"/>
  <c r="F20"/>
  <c r="F21"/>
  <c r="D22"/>
  <c r="E22"/>
  <c r="F22"/>
  <c r="G22"/>
  <c r="H22"/>
  <c r="I22"/>
  <c r="F23"/>
  <c r="F24"/>
  <c r="F25"/>
  <c r="D26"/>
  <c r="E26"/>
  <c r="F26"/>
  <c r="G26"/>
  <c r="H26"/>
  <c r="I26"/>
  <c r="F27"/>
  <c r="F28"/>
  <c r="F29"/>
  <c r="D30"/>
  <c r="E30"/>
  <c r="F30"/>
  <c r="G30"/>
  <c r="H30"/>
  <c r="I30"/>
  <c r="D31"/>
  <c r="E31"/>
  <c r="F31"/>
  <c r="G31"/>
  <c r="H31"/>
  <c r="I31"/>
  <c r="D32"/>
  <c r="E32"/>
  <c r="F32"/>
  <c r="G32"/>
  <c r="H32"/>
  <c r="I32"/>
  <c r="D33"/>
  <c r="E33"/>
  <c r="F33"/>
  <c r="G33"/>
  <c r="H33"/>
  <c r="I33"/>
  <c r="D34"/>
  <c r="E34"/>
  <c r="F34"/>
  <c r="G34"/>
  <c r="H34"/>
  <c r="I34"/>
</calcChain>
</file>

<file path=xl/sharedStrings.xml><?xml version="1.0" encoding="utf-8"?>
<sst xmlns="http://schemas.openxmlformats.org/spreadsheetml/2006/main" count="73" uniqueCount="29">
  <si>
    <t>Alumnos</t>
  </si>
  <si>
    <t>Grupos</t>
  </si>
  <si>
    <t>Docentes</t>
  </si>
  <si>
    <t>Escuelas</t>
  </si>
  <si>
    <t>Ensenada</t>
  </si>
  <si>
    <t>Mexicali</t>
  </si>
  <si>
    <t>Tecate</t>
  </si>
  <si>
    <t>Tijuana</t>
  </si>
  <si>
    <t>Baja California</t>
  </si>
  <si>
    <t>Municipio</t>
  </si>
  <si>
    <t>Sostenimiento</t>
  </si>
  <si>
    <t>Total</t>
  </si>
  <si>
    <t>Departamento de Información y Estadística Educativa</t>
  </si>
  <si>
    <t>Dirección de Planeación, Programación y Presupuesto</t>
  </si>
  <si>
    <t>SISTEMA EDUCATIVO ESTATAL</t>
  </si>
  <si>
    <t>Alumnos, Grupos, Docentes y Escuelas Por Sostenimiento</t>
  </si>
  <si>
    <t>Hombres</t>
  </si>
  <si>
    <t>Mujeres</t>
  </si>
  <si>
    <t xml:space="preserve"> Federal</t>
  </si>
  <si>
    <t xml:space="preserve"> Estatal</t>
  </si>
  <si>
    <t xml:space="preserve"> Particular</t>
  </si>
  <si>
    <t>Playas de Rosarito</t>
  </si>
  <si>
    <t>Capacitación para el Trabajo, Ciclo Escolar 2012-2013</t>
  </si>
  <si>
    <t>Capacitación para el Trabajo por Sostenimineto,  2012-2013</t>
  </si>
  <si>
    <t>Alumnos, Grupos, Grados, Docentes y Escuelas por Público y Privados</t>
  </si>
  <si>
    <t>Públicos</t>
  </si>
  <si>
    <t>Privados</t>
  </si>
  <si>
    <t>Capacitación para el Trabajo, Fin de cursos 2012-2013</t>
  </si>
  <si>
    <t>Capacitación para el Trabajo por Sostenimiento,  2012-2013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</si>
</sst>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Tahoma"/>
      <family val="2"/>
    </font>
    <font>
      <b/>
      <sz val="9"/>
      <color theme="0"/>
      <name val="Tahoma"/>
      <family val="2"/>
    </font>
    <font>
      <b/>
      <sz val="9"/>
      <color indexed="9"/>
      <name val="Tahoma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8"/>
      </patternFill>
    </fill>
  </fills>
  <borders count="17">
    <border>
      <left/>
      <right/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3" fontId="6" fillId="4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6" fillId="4" borderId="5" xfId="0" applyFont="1" applyFill="1" applyBorder="1" applyAlignment="1">
      <alignment horizontal="center" vertical="center" wrapText="1" shrinkToFit="1"/>
    </xf>
    <xf numFmtId="0" fontId="6" fillId="4" borderId="6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3" fontId="10" fillId="0" borderId="2" xfId="1" applyNumberFormat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b="1"/>
            </a:pPr>
            <a:r>
              <a:rPr lang="en-US" b="1"/>
              <a:t>Porcentaje de Alumnos Por Sostenimiento </a:t>
            </a:r>
          </a:p>
          <a:p>
            <a:pPr>
              <a:defRPr b="1"/>
            </a:pPr>
            <a:r>
              <a:rPr lang="en-US" b="1"/>
              <a:t> Capacitacion Para el Trabajo 2012-2013</a:t>
            </a:r>
          </a:p>
        </c:rich>
      </c:tx>
      <c:layout>
        <c:manualLayout>
          <c:xMode val="edge"/>
          <c:yMode val="edge"/>
          <c:x val="0.35846922360511391"/>
          <c:y val="7.7702615108334178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6.1112522225044513E-2"/>
          <c:y val="0.23788145924045639"/>
          <c:w val="0.8122447059708936"/>
          <c:h val="0.58331066411184207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33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/>
                </a:pPr>
                <a:endParaRPr lang="es-MX"/>
              </a:p>
            </c:txPr>
            <c:showPercent val="1"/>
            <c:showLeaderLines val="1"/>
          </c:dLbls>
          <c:cat>
            <c:strRef>
              <c:f>[1]Pag23!$C$31:$C$33</c:f>
              <c:strCache>
                <c:ptCount val="3"/>
                <c:pt idx="0">
                  <c:v> Federal</c:v>
                </c:pt>
                <c:pt idx="1">
                  <c:v> Estatal</c:v>
                </c:pt>
                <c:pt idx="2">
                  <c:v> Particular</c:v>
                </c:pt>
              </c:strCache>
            </c:strRef>
          </c:cat>
          <c:val>
            <c:numRef>
              <c:f>[1]Pag23!$F$31:$F$33</c:f>
              <c:numCache>
                <c:formatCode>#,##0</c:formatCode>
                <c:ptCount val="3"/>
                <c:pt idx="0">
                  <c:v>18707</c:v>
                </c:pt>
                <c:pt idx="1">
                  <c:v>1220</c:v>
                </c:pt>
                <c:pt idx="2">
                  <c:v>2927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408188223783889"/>
          <c:y val="0.84048200452676169"/>
          <c:w val="0.3791973583947168"/>
          <c:h val="8.013814062715840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900"/>
          </a:pPr>
          <a:endParaRPr lang="es-MX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MX"/>
    </a:p>
  </c:txPr>
  <c:printSettings>
    <c:headerFooter alignWithMargins="0"/>
    <c:pageMargins b="1" l="0.75000000000001088" r="0.7500000000000108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34</xdr:row>
      <xdr:rowOff>85725</xdr:rowOff>
    </xdr:from>
    <xdr:to>
      <xdr:col>8</xdr:col>
      <xdr:colOff>466725</xdr:colOff>
      <xdr:row>51</xdr:row>
      <xdr:rowOff>0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911%20De%20INICIO%202013-14/Principales%20Cifras%202013-2014%2018feb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Hoja1"/>
      <sheetName val="Pag4 a (2)"/>
      <sheetName val="ETC"/>
      <sheetName val="Pag3"/>
      <sheetName val="Pag4"/>
      <sheetName val="Pag4 a"/>
      <sheetName val="Pag5"/>
      <sheetName val="Pag6"/>
      <sheetName val="Pag7"/>
      <sheetName val="Pag7a"/>
      <sheetName val="Pag8"/>
      <sheetName val="Pag9"/>
      <sheetName val="Pag10"/>
      <sheetName val="basica isep-sebs"/>
      <sheetName val="Pag11"/>
      <sheetName val="Pag12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edades MS"/>
      <sheetName val="Pag26"/>
      <sheetName val="Pag26 a"/>
      <sheetName val="Pag27"/>
      <sheetName val="Pag28"/>
      <sheetName val="Pag29"/>
      <sheetName val="Pag30"/>
      <sheetName val="Pag31"/>
      <sheetName val="Pag32"/>
      <sheetName val="Pag33"/>
      <sheetName val="Pag34"/>
      <sheetName val="Pag 35"/>
      <sheetName val="Pag36"/>
      <sheetName val="Pag37"/>
      <sheetName val="Pag38"/>
      <sheetName val="Pag40"/>
      <sheetName val="Pag39"/>
      <sheetName val="Pag41"/>
      <sheetName val="Pag42"/>
      <sheetName val="Pag43"/>
      <sheetName val="Pag44"/>
      <sheetName val="aprobacion prim"/>
      <sheetName val="absor prim"/>
      <sheetName val="Pag45"/>
      <sheetName val="Pag 46"/>
      <sheetName val="Pag47"/>
      <sheetName val="Pag48"/>
      <sheetName val="Pag49"/>
      <sheetName val="Pag50"/>
      <sheetName val="Pag aprob secun"/>
      <sheetName val="Pag51"/>
      <sheetName val="Pag 52"/>
      <sheetName val="Pag53"/>
      <sheetName val="Pag54"/>
      <sheetName val="Pag55"/>
      <sheetName val="Pag56"/>
      <sheetName val="Aprob Bach"/>
      <sheetName val="Pag57"/>
      <sheetName val="Pag58"/>
      <sheetName val="Pag59"/>
      <sheetName val="Pag60"/>
      <sheetName val="Pag61"/>
      <sheetName val="Pag62"/>
      <sheetName val="Pag63"/>
      <sheetName val="Aprob Sup"/>
      <sheetName val="Pag64"/>
      <sheetName val="Pag65"/>
      <sheetName val="Pag66"/>
      <sheetName val="Pag67"/>
      <sheetName val="Pag68"/>
      <sheetName val="Pag69"/>
      <sheetName val="Pag70"/>
      <sheetName val="Pag71"/>
      <sheetName val="Pag72"/>
      <sheetName val="Pag7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1">
          <cell r="C31" t="str">
            <v xml:space="preserve"> Federal</v>
          </cell>
          <cell r="F31">
            <v>18707</v>
          </cell>
        </row>
        <row r="32">
          <cell r="C32" t="str">
            <v xml:space="preserve"> Estatal</v>
          </cell>
          <cell r="F32">
            <v>1220</v>
          </cell>
        </row>
        <row r="33">
          <cell r="C33" t="str">
            <v xml:space="preserve"> Particular</v>
          </cell>
          <cell r="F33">
            <v>2927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7"/>
  <sheetViews>
    <sheetView showGridLines="0" zoomScale="90" zoomScaleNormal="90" workbookViewId="0">
      <selection activeCell="J17" sqref="J17"/>
    </sheetView>
  </sheetViews>
  <sheetFormatPr baseColWidth="10" defaultRowHeight="11.25"/>
  <cols>
    <col min="1" max="1" width="2.7109375" style="1" customWidth="1"/>
    <col min="2" max="2" width="14.42578125" style="1" customWidth="1"/>
    <col min="3" max="3" width="15.140625" style="1" customWidth="1"/>
    <col min="4" max="4" width="9.140625" style="1" bestFit="1" customWidth="1"/>
    <col min="5" max="5" width="8.42578125" style="1" bestFit="1" customWidth="1"/>
    <col min="6" max="6" width="7.28515625" style="1" bestFit="1" customWidth="1"/>
    <col min="7" max="9" width="10.7109375" style="1" customWidth="1"/>
    <col min="10" max="16384" width="11.42578125" style="1"/>
  </cols>
  <sheetData>
    <row r="1" spans="2:14" s="3" customFormat="1" ht="13.5" customHeight="1">
      <c r="B1" s="31" t="s">
        <v>14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2:14" ht="13.5" customHeight="1">
      <c r="B2" s="31" t="s">
        <v>13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2:14" ht="13.5" customHeight="1">
      <c r="B3" s="31" t="s">
        <v>12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2:14" ht="13.5" customHeight="1">
      <c r="B4" s="2"/>
      <c r="C4" s="2"/>
      <c r="D4" s="2"/>
      <c r="E4" s="2"/>
      <c r="F4" s="2"/>
      <c r="G4" s="2"/>
      <c r="H4" s="2"/>
      <c r="I4" s="2"/>
    </row>
    <row r="5" spans="2:14" s="4" customFormat="1" ht="12.75">
      <c r="B5" s="31" t="s">
        <v>24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</row>
    <row r="6" spans="2:14" s="4" customFormat="1" ht="12.75">
      <c r="B6" s="33"/>
      <c r="C6" s="34" t="s">
        <v>27</v>
      </c>
      <c r="D6" s="34"/>
      <c r="E6" s="34"/>
      <c r="F6" s="34"/>
      <c r="G6" s="34"/>
      <c r="H6" s="34"/>
      <c r="I6" s="34"/>
      <c r="J6" s="34"/>
      <c r="K6" s="34"/>
      <c r="L6" s="34"/>
      <c r="M6" s="33"/>
      <c r="N6" s="33"/>
    </row>
    <row r="7" spans="2:14" s="4" customFormat="1" ht="13.5" thickBot="1">
      <c r="B7" s="33"/>
      <c r="C7" s="43"/>
      <c r="D7" s="43"/>
      <c r="E7" s="43"/>
      <c r="F7" s="43"/>
      <c r="G7" s="43"/>
      <c r="H7" s="43"/>
      <c r="I7" s="43"/>
      <c r="J7" s="43"/>
      <c r="K7" s="43"/>
      <c r="L7" s="43"/>
      <c r="M7" s="33"/>
      <c r="N7" s="33"/>
    </row>
    <row r="8" spans="2:14" s="4" customFormat="1" ht="14.25" thickTop="1" thickBot="1">
      <c r="B8" s="44" t="s">
        <v>28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6"/>
    </row>
    <row r="9" spans="2:14" s="4" customFormat="1" ht="25.5" customHeight="1" thickTop="1" thickBot="1">
      <c r="B9" s="47" t="s">
        <v>9</v>
      </c>
      <c r="C9" s="48" t="s">
        <v>25</v>
      </c>
      <c r="D9" s="48"/>
      <c r="E9" s="48"/>
      <c r="F9" s="48"/>
      <c r="G9" s="48" t="s">
        <v>26</v>
      </c>
      <c r="H9" s="48"/>
      <c r="I9" s="48"/>
      <c r="J9" s="48"/>
      <c r="K9" s="48" t="s">
        <v>11</v>
      </c>
      <c r="L9" s="48"/>
      <c r="M9" s="48"/>
      <c r="N9" s="49"/>
    </row>
    <row r="10" spans="2:14" s="4" customFormat="1" ht="25.5" customHeight="1" thickTop="1" thickBot="1">
      <c r="B10" s="35"/>
      <c r="C10" s="36" t="s">
        <v>0</v>
      </c>
      <c r="D10" s="36" t="s">
        <v>1</v>
      </c>
      <c r="E10" s="36" t="s">
        <v>2</v>
      </c>
      <c r="F10" s="36" t="s">
        <v>3</v>
      </c>
      <c r="G10" s="36" t="s">
        <v>0</v>
      </c>
      <c r="H10" s="36" t="s">
        <v>1</v>
      </c>
      <c r="I10" s="36" t="s">
        <v>2</v>
      </c>
      <c r="J10" s="36" t="s">
        <v>3</v>
      </c>
      <c r="K10" s="36" t="s">
        <v>0</v>
      </c>
      <c r="L10" s="36" t="s">
        <v>1</v>
      </c>
      <c r="M10" s="36" t="s">
        <v>2</v>
      </c>
      <c r="N10" s="37" t="s">
        <v>3</v>
      </c>
    </row>
    <row r="11" spans="2:14" s="4" customFormat="1" ht="25.5" customHeight="1" thickTop="1" thickBot="1">
      <c r="B11" s="38" t="s">
        <v>4</v>
      </c>
      <c r="C11" s="39">
        <v>1642</v>
      </c>
      <c r="D11" s="39">
        <v>149</v>
      </c>
      <c r="E11" s="39">
        <v>37</v>
      </c>
      <c r="F11" s="39">
        <v>4</v>
      </c>
      <c r="G11" s="39">
        <v>335</v>
      </c>
      <c r="H11" s="39">
        <v>46</v>
      </c>
      <c r="I11" s="39">
        <v>49</v>
      </c>
      <c r="J11" s="39">
        <v>16</v>
      </c>
      <c r="K11" s="40">
        <f t="shared" ref="K11:N15" si="0">SUM(C11,G11)</f>
        <v>1977</v>
      </c>
      <c r="L11" s="40">
        <f t="shared" si="0"/>
        <v>195</v>
      </c>
      <c r="M11" s="40">
        <f t="shared" si="0"/>
        <v>86</v>
      </c>
      <c r="N11" s="41">
        <f t="shared" si="0"/>
        <v>20</v>
      </c>
    </row>
    <row r="12" spans="2:14" s="4" customFormat="1" ht="25.5" customHeight="1" thickTop="1" thickBot="1">
      <c r="B12" s="38" t="s">
        <v>5</v>
      </c>
      <c r="C12" s="39">
        <v>9187</v>
      </c>
      <c r="D12" s="39">
        <v>735</v>
      </c>
      <c r="E12" s="39">
        <v>281</v>
      </c>
      <c r="F12" s="39">
        <v>20</v>
      </c>
      <c r="G12" s="39">
        <v>777</v>
      </c>
      <c r="H12" s="39">
        <v>68</v>
      </c>
      <c r="I12" s="39">
        <v>76</v>
      </c>
      <c r="J12" s="39">
        <v>22</v>
      </c>
      <c r="K12" s="40">
        <f t="shared" si="0"/>
        <v>9964</v>
      </c>
      <c r="L12" s="40">
        <f t="shared" si="0"/>
        <v>803</v>
      </c>
      <c r="M12" s="40">
        <f t="shared" si="0"/>
        <v>357</v>
      </c>
      <c r="N12" s="41">
        <f t="shared" si="0"/>
        <v>42</v>
      </c>
    </row>
    <row r="13" spans="2:14" s="4" customFormat="1" ht="25.5" customHeight="1" thickTop="1" thickBot="1">
      <c r="B13" s="38" t="s">
        <v>6</v>
      </c>
      <c r="C13" s="39">
        <v>2999</v>
      </c>
      <c r="D13" s="39">
        <v>141</v>
      </c>
      <c r="E13" s="39">
        <v>8</v>
      </c>
      <c r="F13" s="39">
        <v>2</v>
      </c>
      <c r="G13" s="39">
        <v>28</v>
      </c>
      <c r="H13" s="39">
        <v>7</v>
      </c>
      <c r="I13" s="39">
        <v>9</v>
      </c>
      <c r="J13" s="39">
        <v>4</v>
      </c>
      <c r="K13" s="40">
        <f t="shared" si="0"/>
        <v>3027</v>
      </c>
      <c r="L13" s="40">
        <f t="shared" si="0"/>
        <v>148</v>
      </c>
      <c r="M13" s="40">
        <f t="shared" si="0"/>
        <v>17</v>
      </c>
      <c r="N13" s="41">
        <f t="shared" si="0"/>
        <v>6</v>
      </c>
    </row>
    <row r="14" spans="2:14" s="4" customFormat="1" ht="25.5" customHeight="1" thickTop="1" thickBot="1">
      <c r="B14" s="38" t="s">
        <v>7</v>
      </c>
      <c r="C14" s="39">
        <v>6099</v>
      </c>
      <c r="D14" s="39">
        <v>364</v>
      </c>
      <c r="E14" s="39">
        <v>72</v>
      </c>
      <c r="F14" s="39">
        <v>4</v>
      </c>
      <c r="G14" s="39">
        <v>1718</v>
      </c>
      <c r="H14" s="39">
        <v>287</v>
      </c>
      <c r="I14" s="39">
        <v>323</v>
      </c>
      <c r="J14" s="39">
        <v>87</v>
      </c>
      <c r="K14" s="40">
        <f t="shared" si="0"/>
        <v>7817</v>
      </c>
      <c r="L14" s="40">
        <f t="shared" si="0"/>
        <v>651</v>
      </c>
      <c r="M14" s="40">
        <f t="shared" si="0"/>
        <v>395</v>
      </c>
      <c r="N14" s="41">
        <f t="shared" si="0"/>
        <v>91</v>
      </c>
    </row>
    <row r="15" spans="2:14" s="4" customFormat="1" ht="25.5" customHeight="1" thickTop="1" thickBot="1">
      <c r="B15" s="38" t="s">
        <v>21</v>
      </c>
      <c r="C15" s="39">
        <v>0</v>
      </c>
      <c r="D15" s="39">
        <v>0</v>
      </c>
      <c r="E15" s="39">
        <v>0</v>
      </c>
      <c r="F15" s="39">
        <v>0</v>
      </c>
      <c r="G15" s="39">
        <v>69</v>
      </c>
      <c r="H15" s="39">
        <v>15</v>
      </c>
      <c r="I15" s="39">
        <v>11</v>
      </c>
      <c r="J15" s="39">
        <v>4</v>
      </c>
      <c r="K15" s="40">
        <f t="shared" si="0"/>
        <v>69</v>
      </c>
      <c r="L15" s="40">
        <f t="shared" si="0"/>
        <v>15</v>
      </c>
      <c r="M15" s="40">
        <f t="shared" si="0"/>
        <v>11</v>
      </c>
      <c r="N15" s="41">
        <f t="shared" si="0"/>
        <v>4</v>
      </c>
    </row>
    <row r="16" spans="2:14" s="4" customFormat="1" ht="30" customHeight="1" thickTop="1" thickBot="1">
      <c r="B16" s="42" t="s">
        <v>8</v>
      </c>
      <c r="C16" s="17">
        <f t="shared" ref="C16:J16" si="1">SUM(C11:C15)</f>
        <v>19927</v>
      </c>
      <c r="D16" s="17">
        <f t="shared" si="1"/>
        <v>1389</v>
      </c>
      <c r="E16" s="17">
        <f t="shared" si="1"/>
        <v>398</v>
      </c>
      <c r="F16" s="17">
        <f t="shared" si="1"/>
        <v>30</v>
      </c>
      <c r="G16" s="17">
        <f t="shared" si="1"/>
        <v>2927</v>
      </c>
      <c r="H16" s="17">
        <f t="shared" si="1"/>
        <v>423</v>
      </c>
      <c r="I16" s="17">
        <f>SUM(I11:I15)</f>
        <v>468</v>
      </c>
      <c r="J16" s="17">
        <f t="shared" si="1"/>
        <v>133</v>
      </c>
      <c r="K16" s="17">
        <f>SUM(K11:K15)</f>
        <v>22854</v>
      </c>
      <c r="L16" s="17">
        <f>SUM(L11:L15)</f>
        <v>1812</v>
      </c>
      <c r="M16" s="17">
        <f>SUM(M11:M15)</f>
        <v>866</v>
      </c>
      <c r="N16" s="17">
        <f>SUM(N11:N15)</f>
        <v>163</v>
      </c>
    </row>
    <row r="17" s="4" customFormat="1" ht="13.5" thickTop="1"/>
  </sheetData>
  <mergeCells count="10">
    <mergeCell ref="K9:N9"/>
    <mergeCell ref="B3:N3"/>
    <mergeCell ref="B2:N2"/>
    <mergeCell ref="B1:N1"/>
    <mergeCell ref="B8:N8"/>
    <mergeCell ref="B9:B10"/>
    <mergeCell ref="C9:F9"/>
    <mergeCell ref="G9:J9"/>
    <mergeCell ref="B5:M5"/>
    <mergeCell ref="C6:L6"/>
  </mergeCells>
  <printOptions horizontalCentered="1"/>
  <pageMargins left="0.55118110236220474" right="0.35433070866141736" top="0.43307086614173229" bottom="0.55118110236220474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I35"/>
  <sheetViews>
    <sheetView showGridLines="0" tabSelected="1" zoomScale="90" zoomScaleNormal="90" workbookViewId="0">
      <selection activeCell="F24" sqref="F24"/>
    </sheetView>
  </sheetViews>
  <sheetFormatPr baseColWidth="10" defaultRowHeight="11.25"/>
  <cols>
    <col min="1" max="1" width="2.7109375" style="1" customWidth="1"/>
    <col min="2" max="2" width="14.42578125" style="1" customWidth="1"/>
    <col min="3" max="3" width="15.140625" style="1" customWidth="1"/>
    <col min="4" max="4" width="9.140625" style="1" bestFit="1" customWidth="1"/>
    <col min="5" max="5" width="8.42578125" style="1" bestFit="1" customWidth="1"/>
    <col min="6" max="6" width="7.28515625" style="1" bestFit="1" customWidth="1"/>
    <col min="7" max="9" width="10.7109375" style="1" customWidth="1"/>
    <col min="10" max="16384" width="11.42578125" style="1"/>
  </cols>
  <sheetData>
    <row r="1" spans="2:9" s="3" customFormat="1" ht="13.5" customHeight="1">
      <c r="B1" s="31" t="s">
        <v>14</v>
      </c>
      <c r="C1" s="31"/>
      <c r="D1" s="31"/>
      <c r="E1" s="31"/>
      <c r="F1" s="31"/>
      <c r="G1" s="31"/>
      <c r="H1" s="31"/>
      <c r="I1" s="31"/>
    </row>
    <row r="2" spans="2:9" ht="13.5" customHeight="1">
      <c r="B2" s="31" t="s">
        <v>13</v>
      </c>
      <c r="C2" s="31"/>
      <c r="D2" s="31"/>
      <c r="E2" s="31"/>
      <c r="F2" s="31"/>
      <c r="G2" s="31"/>
      <c r="H2" s="31"/>
      <c r="I2" s="31"/>
    </row>
    <row r="3" spans="2:9" ht="13.5" customHeight="1">
      <c r="B3" s="31" t="s">
        <v>12</v>
      </c>
      <c r="C3" s="31"/>
      <c r="D3" s="31"/>
      <c r="E3" s="31"/>
      <c r="F3" s="31"/>
      <c r="G3" s="31"/>
      <c r="H3" s="31"/>
      <c r="I3" s="31"/>
    </row>
    <row r="4" spans="2:9" ht="13.5" customHeight="1">
      <c r="B4" s="2"/>
      <c r="C4" s="2"/>
      <c r="D4" s="2"/>
      <c r="E4" s="2"/>
      <c r="F4" s="2"/>
      <c r="G4" s="2"/>
      <c r="H4" s="2"/>
      <c r="I4" s="2"/>
    </row>
    <row r="5" spans="2:9" ht="13.5" customHeight="1">
      <c r="B5" s="31" t="s">
        <v>15</v>
      </c>
      <c r="C5" s="31"/>
      <c r="D5" s="31"/>
      <c r="E5" s="31"/>
      <c r="F5" s="31"/>
      <c r="G5" s="31"/>
      <c r="H5" s="31"/>
      <c r="I5" s="31"/>
    </row>
    <row r="6" spans="2:9" ht="13.5" customHeight="1">
      <c r="B6" s="31" t="s">
        <v>22</v>
      </c>
      <c r="C6" s="31"/>
      <c r="D6" s="31"/>
      <c r="E6" s="31"/>
      <c r="F6" s="31"/>
      <c r="G6" s="31"/>
      <c r="H6" s="31"/>
      <c r="I6" s="31"/>
    </row>
    <row r="7" spans="2:9" s="4" customFormat="1" ht="13.5" thickBot="1"/>
    <row r="8" spans="2:9" s="4" customFormat="1" ht="20.25" customHeight="1" thickTop="1" thickBot="1">
      <c r="B8" s="26" t="s">
        <v>23</v>
      </c>
      <c r="C8" s="27"/>
      <c r="D8" s="27"/>
      <c r="E8" s="27"/>
      <c r="F8" s="27"/>
      <c r="G8" s="27"/>
      <c r="H8" s="27"/>
      <c r="I8" s="28"/>
    </row>
    <row r="9" spans="2:9" s="4" customFormat="1" ht="20.25" customHeight="1" thickTop="1" thickBot="1">
      <c r="B9" s="22" t="s">
        <v>9</v>
      </c>
      <c r="C9" s="24" t="s">
        <v>10</v>
      </c>
      <c r="D9" s="29" t="s">
        <v>0</v>
      </c>
      <c r="E9" s="29"/>
      <c r="F9" s="29"/>
      <c r="G9" s="29" t="s">
        <v>1</v>
      </c>
      <c r="H9" s="29" t="s">
        <v>2</v>
      </c>
      <c r="I9" s="30" t="s">
        <v>3</v>
      </c>
    </row>
    <row r="10" spans="2:9" s="4" customFormat="1" ht="20.25" customHeight="1" thickTop="1" thickBot="1">
      <c r="B10" s="23"/>
      <c r="C10" s="25"/>
      <c r="D10" s="5" t="s">
        <v>16</v>
      </c>
      <c r="E10" s="5" t="s">
        <v>17</v>
      </c>
      <c r="F10" s="5" t="s">
        <v>11</v>
      </c>
      <c r="G10" s="29"/>
      <c r="H10" s="29"/>
      <c r="I10" s="30"/>
    </row>
    <row r="11" spans="2:9" s="4" customFormat="1" ht="15.75" customHeight="1" thickTop="1" thickBot="1">
      <c r="B11" s="19" t="s">
        <v>4</v>
      </c>
      <c r="C11" s="6" t="s">
        <v>18</v>
      </c>
      <c r="D11" s="7">
        <v>909</v>
      </c>
      <c r="E11" s="7">
        <v>625</v>
      </c>
      <c r="F11" s="8">
        <f t="shared" ref="F11:F30" si="0">+D11+E11</f>
        <v>1534</v>
      </c>
      <c r="G11" s="7">
        <v>141</v>
      </c>
      <c r="H11" s="7">
        <v>28</v>
      </c>
      <c r="I11" s="9">
        <v>2</v>
      </c>
    </row>
    <row r="12" spans="2:9" s="4" customFormat="1" ht="15.75" customHeight="1" thickTop="1" thickBot="1">
      <c r="B12" s="19"/>
      <c r="C12" s="6" t="s">
        <v>19</v>
      </c>
      <c r="D12" s="7">
        <v>5</v>
      </c>
      <c r="E12" s="7">
        <v>103</v>
      </c>
      <c r="F12" s="8">
        <f t="shared" si="0"/>
        <v>108</v>
      </c>
      <c r="G12" s="7">
        <v>8</v>
      </c>
      <c r="H12" s="7">
        <v>9</v>
      </c>
      <c r="I12" s="9">
        <v>2</v>
      </c>
    </row>
    <row r="13" spans="2:9" s="4" customFormat="1" ht="15.75" customHeight="1" thickTop="1" thickBot="1">
      <c r="B13" s="19"/>
      <c r="C13" s="6" t="s">
        <v>20</v>
      </c>
      <c r="D13" s="7">
        <v>70</v>
      </c>
      <c r="E13" s="7">
        <v>265</v>
      </c>
      <c r="F13" s="8">
        <f t="shared" si="0"/>
        <v>335</v>
      </c>
      <c r="G13" s="7">
        <v>46</v>
      </c>
      <c r="H13" s="7">
        <v>49</v>
      </c>
      <c r="I13" s="9">
        <v>16</v>
      </c>
    </row>
    <row r="14" spans="2:9" s="4" customFormat="1" ht="15.75" customHeight="1" thickTop="1" thickBot="1">
      <c r="B14" s="19"/>
      <c r="C14" s="10" t="s">
        <v>11</v>
      </c>
      <c r="D14" s="11">
        <f>SUM(D11:D13)</f>
        <v>984</v>
      </c>
      <c r="E14" s="11">
        <f>SUM(E11:E13)</f>
        <v>993</v>
      </c>
      <c r="F14" s="11">
        <f t="shared" si="0"/>
        <v>1977</v>
      </c>
      <c r="G14" s="11">
        <f>SUM(G11:G13)</f>
        <v>195</v>
      </c>
      <c r="H14" s="11">
        <f>SUM(H11:H13)</f>
        <v>86</v>
      </c>
      <c r="I14" s="12">
        <f>SUM(I11:I13)</f>
        <v>20</v>
      </c>
    </row>
    <row r="15" spans="2:9" s="4" customFormat="1" ht="15.75" customHeight="1" thickTop="1" thickBot="1">
      <c r="B15" s="19" t="s">
        <v>5</v>
      </c>
      <c r="C15" s="6" t="s">
        <v>18</v>
      </c>
      <c r="D15" s="7">
        <v>5187</v>
      </c>
      <c r="E15" s="7">
        <v>2888</v>
      </c>
      <c r="F15" s="8">
        <f t="shared" si="0"/>
        <v>8075</v>
      </c>
      <c r="G15" s="7">
        <v>639</v>
      </c>
      <c r="H15" s="7">
        <v>162</v>
      </c>
      <c r="I15" s="9">
        <v>8</v>
      </c>
    </row>
    <row r="16" spans="2:9" s="4" customFormat="1" ht="15.75" customHeight="1" thickTop="1" thickBot="1">
      <c r="B16" s="19"/>
      <c r="C16" s="6" t="s">
        <v>19</v>
      </c>
      <c r="D16" s="7">
        <v>352</v>
      </c>
      <c r="E16" s="7">
        <v>760</v>
      </c>
      <c r="F16" s="8">
        <f t="shared" si="0"/>
        <v>1112</v>
      </c>
      <c r="G16" s="7">
        <v>96</v>
      </c>
      <c r="H16" s="7">
        <v>119</v>
      </c>
      <c r="I16" s="9">
        <v>12</v>
      </c>
    </row>
    <row r="17" spans="2:9" s="4" customFormat="1" ht="15.75" customHeight="1" thickTop="1" thickBot="1">
      <c r="B17" s="19"/>
      <c r="C17" s="6" t="s">
        <v>20</v>
      </c>
      <c r="D17" s="7">
        <v>204</v>
      </c>
      <c r="E17" s="7">
        <v>573</v>
      </c>
      <c r="F17" s="8">
        <f t="shared" si="0"/>
        <v>777</v>
      </c>
      <c r="G17" s="7">
        <v>68</v>
      </c>
      <c r="H17" s="7">
        <v>76</v>
      </c>
      <c r="I17" s="9">
        <v>22</v>
      </c>
    </row>
    <row r="18" spans="2:9" s="4" customFormat="1" ht="15.75" customHeight="1" thickTop="1" thickBot="1">
      <c r="B18" s="19"/>
      <c r="C18" s="10" t="s">
        <v>11</v>
      </c>
      <c r="D18" s="11">
        <f>SUM(D15:D17)</f>
        <v>5743</v>
      </c>
      <c r="E18" s="11">
        <f>SUM(E15:E17)</f>
        <v>4221</v>
      </c>
      <c r="F18" s="11">
        <f t="shared" si="0"/>
        <v>9964</v>
      </c>
      <c r="G18" s="11">
        <f>SUM(G15:G17)</f>
        <v>803</v>
      </c>
      <c r="H18" s="11">
        <f>SUM(H15:H17)</f>
        <v>357</v>
      </c>
      <c r="I18" s="12">
        <f>SUM(I15:I17)</f>
        <v>42</v>
      </c>
    </row>
    <row r="19" spans="2:9" s="4" customFormat="1" ht="15.75" customHeight="1" thickTop="1" thickBot="1">
      <c r="B19" s="19" t="s">
        <v>6</v>
      </c>
      <c r="C19" s="6" t="s">
        <v>18</v>
      </c>
      <c r="D19" s="7">
        <v>2015</v>
      </c>
      <c r="E19" s="7">
        <v>984</v>
      </c>
      <c r="F19" s="8">
        <f t="shared" si="0"/>
        <v>2999</v>
      </c>
      <c r="G19" s="7">
        <v>141</v>
      </c>
      <c r="H19" s="7">
        <v>8</v>
      </c>
      <c r="I19" s="9">
        <v>2</v>
      </c>
    </row>
    <row r="20" spans="2:9" s="4" customFormat="1" ht="15.75" customHeight="1" thickTop="1" thickBot="1">
      <c r="B20" s="19"/>
      <c r="C20" s="6" t="s">
        <v>19</v>
      </c>
      <c r="D20" s="7">
        <v>0</v>
      </c>
      <c r="E20" s="7">
        <v>0</v>
      </c>
      <c r="F20" s="8">
        <f t="shared" si="0"/>
        <v>0</v>
      </c>
      <c r="G20" s="7">
        <v>0</v>
      </c>
      <c r="H20" s="7">
        <v>0</v>
      </c>
      <c r="I20" s="9">
        <v>0</v>
      </c>
    </row>
    <row r="21" spans="2:9" s="4" customFormat="1" ht="15.75" customHeight="1" thickTop="1" thickBot="1">
      <c r="B21" s="19"/>
      <c r="C21" s="6" t="s">
        <v>20</v>
      </c>
      <c r="D21" s="7">
        <v>0</v>
      </c>
      <c r="E21" s="7">
        <v>28</v>
      </c>
      <c r="F21" s="8">
        <f t="shared" si="0"/>
        <v>28</v>
      </c>
      <c r="G21" s="7">
        <v>7</v>
      </c>
      <c r="H21" s="7">
        <v>9</v>
      </c>
      <c r="I21" s="9">
        <v>4</v>
      </c>
    </row>
    <row r="22" spans="2:9" s="4" customFormat="1" ht="15.75" customHeight="1" thickTop="1" thickBot="1">
      <c r="B22" s="19"/>
      <c r="C22" s="10" t="s">
        <v>11</v>
      </c>
      <c r="D22" s="11">
        <f>SUM(D19:D21)</f>
        <v>2015</v>
      </c>
      <c r="E22" s="11">
        <f>SUM(E19:E21)</f>
        <v>1012</v>
      </c>
      <c r="F22" s="11">
        <f t="shared" si="0"/>
        <v>3027</v>
      </c>
      <c r="G22" s="11">
        <f>SUM(G19:G21)</f>
        <v>148</v>
      </c>
      <c r="H22" s="11">
        <f>SUM(H19:H21)</f>
        <v>17</v>
      </c>
      <c r="I22" s="12">
        <f>SUM(I19:I21)</f>
        <v>6</v>
      </c>
    </row>
    <row r="23" spans="2:9" s="4" customFormat="1" ht="15.75" customHeight="1" thickTop="1" thickBot="1">
      <c r="B23" s="19" t="s">
        <v>7</v>
      </c>
      <c r="C23" s="6" t="s">
        <v>18</v>
      </c>
      <c r="D23" s="7">
        <v>3915</v>
      </c>
      <c r="E23" s="7">
        <v>2184</v>
      </c>
      <c r="F23" s="8">
        <f t="shared" si="0"/>
        <v>6099</v>
      </c>
      <c r="G23" s="7">
        <v>364</v>
      </c>
      <c r="H23" s="7">
        <v>72</v>
      </c>
      <c r="I23" s="9">
        <v>4</v>
      </c>
    </row>
    <row r="24" spans="2:9" s="4" customFormat="1" ht="15.75" customHeight="1" thickTop="1" thickBot="1">
      <c r="B24" s="19"/>
      <c r="C24" s="6" t="s">
        <v>19</v>
      </c>
      <c r="D24" s="7">
        <v>0</v>
      </c>
      <c r="E24" s="7">
        <v>0</v>
      </c>
      <c r="F24" s="8">
        <f t="shared" si="0"/>
        <v>0</v>
      </c>
      <c r="G24" s="7">
        <v>0</v>
      </c>
      <c r="H24" s="7">
        <v>0</v>
      </c>
      <c r="I24" s="9">
        <v>0</v>
      </c>
    </row>
    <row r="25" spans="2:9" s="4" customFormat="1" ht="15.75" customHeight="1" thickTop="1" thickBot="1">
      <c r="B25" s="19"/>
      <c r="C25" s="6" t="s">
        <v>20</v>
      </c>
      <c r="D25" s="7">
        <v>412</v>
      </c>
      <c r="E25" s="7">
        <v>1306</v>
      </c>
      <c r="F25" s="8">
        <f t="shared" si="0"/>
        <v>1718</v>
      </c>
      <c r="G25" s="7">
        <v>287</v>
      </c>
      <c r="H25" s="7">
        <v>323</v>
      </c>
      <c r="I25" s="9">
        <v>87</v>
      </c>
    </row>
    <row r="26" spans="2:9" s="4" customFormat="1" ht="15.75" customHeight="1" thickTop="1" thickBot="1">
      <c r="B26" s="19"/>
      <c r="C26" s="10" t="s">
        <v>11</v>
      </c>
      <c r="D26" s="11">
        <f>SUM(D23:D25)</f>
        <v>4327</v>
      </c>
      <c r="E26" s="11">
        <f>SUM(E23:E25)</f>
        <v>3490</v>
      </c>
      <c r="F26" s="11">
        <f t="shared" si="0"/>
        <v>7817</v>
      </c>
      <c r="G26" s="11">
        <f>SUM(G23:G25)</f>
        <v>651</v>
      </c>
      <c r="H26" s="11">
        <f>SUM(H23:H25)</f>
        <v>395</v>
      </c>
      <c r="I26" s="12">
        <f>SUM(I23:I25)</f>
        <v>91</v>
      </c>
    </row>
    <row r="27" spans="2:9" s="4" customFormat="1" ht="15.75" customHeight="1" thickTop="1" thickBot="1">
      <c r="B27" s="19" t="s">
        <v>21</v>
      </c>
      <c r="C27" s="6" t="s">
        <v>18</v>
      </c>
      <c r="D27" s="7">
        <v>0</v>
      </c>
      <c r="E27" s="7">
        <v>0</v>
      </c>
      <c r="F27" s="8">
        <f t="shared" si="0"/>
        <v>0</v>
      </c>
      <c r="G27" s="7">
        <v>0</v>
      </c>
      <c r="H27" s="7">
        <v>0</v>
      </c>
      <c r="I27" s="9">
        <v>0</v>
      </c>
    </row>
    <row r="28" spans="2:9" s="4" customFormat="1" ht="15.75" customHeight="1" thickTop="1" thickBot="1">
      <c r="B28" s="19"/>
      <c r="C28" s="6" t="s">
        <v>19</v>
      </c>
      <c r="D28" s="7">
        <v>0</v>
      </c>
      <c r="E28" s="7">
        <v>0</v>
      </c>
      <c r="F28" s="8">
        <f t="shared" si="0"/>
        <v>0</v>
      </c>
      <c r="G28" s="7">
        <v>0</v>
      </c>
      <c r="H28" s="7">
        <v>0</v>
      </c>
      <c r="I28" s="9">
        <v>0</v>
      </c>
    </row>
    <row r="29" spans="2:9" s="4" customFormat="1" ht="15.75" customHeight="1" thickTop="1" thickBot="1">
      <c r="B29" s="19"/>
      <c r="C29" s="6" t="s">
        <v>20</v>
      </c>
      <c r="D29" s="7">
        <v>0</v>
      </c>
      <c r="E29" s="7">
        <v>69</v>
      </c>
      <c r="F29" s="8">
        <f t="shared" si="0"/>
        <v>69</v>
      </c>
      <c r="G29" s="7">
        <v>15</v>
      </c>
      <c r="H29" s="7">
        <v>11</v>
      </c>
      <c r="I29" s="9">
        <v>4</v>
      </c>
    </row>
    <row r="30" spans="2:9" s="4" customFormat="1" ht="15.75" customHeight="1" thickTop="1" thickBot="1">
      <c r="B30" s="19"/>
      <c r="C30" s="10" t="s">
        <v>11</v>
      </c>
      <c r="D30" s="11">
        <f>SUM(D27:D29)</f>
        <v>0</v>
      </c>
      <c r="E30" s="11">
        <f>SUM(E27:E29)</f>
        <v>69</v>
      </c>
      <c r="F30" s="11">
        <f t="shared" si="0"/>
        <v>69</v>
      </c>
      <c r="G30" s="11">
        <f>SUM(G27:G29)</f>
        <v>15</v>
      </c>
      <c r="H30" s="11">
        <f>SUM(H27:H29)</f>
        <v>11</v>
      </c>
      <c r="I30" s="12">
        <f>SUM(I27:I29)</f>
        <v>4</v>
      </c>
    </row>
    <row r="31" spans="2:9" s="4" customFormat="1" ht="15.75" customHeight="1" thickTop="1" thickBot="1">
      <c r="B31" s="20" t="s">
        <v>8</v>
      </c>
      <c r="C31" s="13" t="s">
        <v>18</v>
      </c>
      <c r="D31" s="14">
        <f>SUM(D11,D15,D19,D23,D27)</f>
        <v>12026</v>
      </c>
      <c r="E31" s="14">
        <f t="shared" ref="E31:F33" si="1">SUM(E11,E15,E19,E23,E27)</f>
        <v>6681</v>
      </c>
      <c r="F31" s="14">
        <f t="shared" si="1"/>
        <v>18707</v>
      </c>
      <c r="G31" s="14">
        <f>SUM(G11,G15,G19,G23,G27)</f>
        <v>1285</v>
      </c>
      <c r="H31" s="14">
        <f>SUM(H11,H15,H19,H23,H27)</f>
        <v>270</v>
      </c>
      <c r="I31" s="15">
        <f>SUM(I11,I15,I19,I23,I27)</f>
        <v>16</v>
      </c>
    </row>
    <row r="32" spans="2:9" s="4" customFormat="1" ht="15.75" customHeight="1" thickTop="1" thickBot="1">
      <c r="B32" s="20"/>
      <c r="C32" s="13" t="s">
        <v>19</v>
      </c>
      <c r="D32" s="14">
        <f t="shared" ref="D32:I33" si="2">SUM(D12,D16,D20,D24,D28)</f>
        <v>357</v>
      </c>
      <c r="E32" s="14">
        <f t="shared" si="1"/>
        <v>863</v>
      </c>
      <c r="F32" s="14">
        <f t="shared" si="1"/>
        <v>1220</v>
      </c>
      <c r="G32" s="14">
        <f t="shared" si="2"/>
        <v>104</v>
      </c>
      <c r="H32" s="14">
        <f t="shared" si="2"/>
        <v>128</v>
      </c>
      <c r="I32" s="15">
        <f t="shared" si="2"/>
        <v>14</v>
      </c>
    </row>
    <row r="33" spans="2:9" s="4" customFormat="1" ht="15.75" customHeight="1" thickTop="1" thickBot="1">
      <c r="B33" s="20"/>
      <c r="C33" s="13" t="s">
        <v>20</v>
      </c>
      <c r="D33" s="14">
        <f t="shared" si="2"/>
        <v>686</v>
      </c>
      <c r="E33" s="14">
        <f t="shared" si="1"/>
        <v>2241</v>
      </c>
      <c r="F33" s="14">
        <f t="shared" si="1"/>
        <v>2927</v>
      </c>
      <c r="G33" s="14">
        <f t="shared" si="2"/>
        <v>423</v>
      </c>
      <c r="H33" s="14">
        <f t="shared" si="2"/>
        <v>468</v>
      </c>
      <c r="I33" s="15">
        <f t="shared" si="2"/>
        <v>133</v>
      </c>
    </row>
    <row r="34" spans="2:9" s="4" customFormat="1" ht="15.75" customHeight="1" thickTop="1" thickBot="1">
      <c r="B34" s="21"/>
      <c r="C34" s="16" t="s">
        <v>11</v>
      </c>
      <c r="D34" s="17">
        <f t="shared" ref="D34:I34" si="3">SUM(D31:D33)</f>
        <v>13069</v>
      </c>
      <c r="E34" s="17">
        <f t="shared" si="3"/>
        <v>9785</v>
      </c>
      <c r="F34" s="17">
        <f t="shared" si="3"/>
        <v>22854</v>
      </c>
      <c r="G34" s="17">
        <f t="shared" si="3"/>
        <v>1812</v>
      </c>
      <c r="H34" s="17">
        <f t="shared" si="3"/>
        <v>866</v>
      </c>
      <c r="I34" s="18">
        <f t="shared" si="3"/>
        <v>163</v>
      </c>
    </row>
    <row r="35" spans="2:9" ht="12" thickTop="1"/>
  </sheetData>
  <mergeCells count="18">
    <mergeCell ref="B1:I1"/>
    <mergeCell ref="B2:I2"/>
    <mergeCell ref="B3:I3"/>
    <mergeCell ref="B5:I5"/>
    <mergeCell ref="B6:I6"/>
    <mergeCell ref="B8:I8"/>
    <mergeCell ref="G9:G10"/>
    <mergeCell ref="H9:H10"/>
    <mergeCell ref="I9:I10"/>
    <mergeCell ref="B11:B14"/>
    <mergeCell ref="D9:F9"/>
    <mergeCell ref="B23:B26"/>
    <mergeCell ref="B27:B30"/>
    <mergeCell ref="B31:B34"/>
    <mergeCell ref="B9:B10"/>
    <mergeCell ref="C9:C10"/>
    <mergeCell ref="B15:B18"/>
    <mergeCell ref="B19:B22"/>
  </mergeCells>
  <phoneticPr fontId="0" type="noConversion"/>
  <printOptions horizontalCentered="1"/>
  <pageMargins left="0.69" right="0.61" top="0.43" bottom="0.55000000000000004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Sostenimiento 2</vt:lpstr>
      <vt:lpstr>Sostenimiento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2014-03-05T00:54:53Z</cp:lastPrinted>
  <dcterms:created xsi:type="dcterms:W3CDTF">2004-10-26T01:59:13Z</dcterms:created>
  <dcterms:modified xsi:type="dcterms:W3CDTF">2014-03-05T00:56:55Z</dcterms:modified>
</cp:coreProperties>
</file>